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"/>
    </mc:Choice>
  </mc:AlternateContent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62" l="1"/>
  <c r="C48" i="62" l="1"/>
  <c r="C96" i="62"/>
  <c r="C103" i="62"/>
  <c r="C102" i="62" l="1"/>
  <c r="D28" i="62" l="1"/>
  <c r="D31" i="62"/>
  <c r="D29" i="62"/>
  <c r="A1" i="59" l="1"/>
  <c r="A1" i="64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<sst xmlns="http://schemas.openxmlformats.org/spreadsheetml/2006/main" count="907" uniqueCount="653">
  <si>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</si>
  <si>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</si>
  <si>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</si>
  <si>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</si>
  <si>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</si>
  <si>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</si>
  <si>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</si>
  <si>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</si>
  <si>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</si>
  <si>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</si>
  <si>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</si>
  <si>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</si>
  <si>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</si>
  <si>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</si>
  <si>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</si>
  <si>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</si>
  <si>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</si>
  <si>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</si>
  <si>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</si>
  <si>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</si>
  <si>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</si>
  <si>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</si>
  <si>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</si>
  <si>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</si>
  <si>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</si>
  <si>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</si>
  <si>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</si>
  <si>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</si>
  <si>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</si>
  <si>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</si>
  <si>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</si>
  <si>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</si>
  <si>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</si>
  <si>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</si>
  <si>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</si>
  <si>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</si>
  <si>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</si>
  <si>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</si>
  <si>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</si>
  <si>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</si>
  <si>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</si>
  <si>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</si>
  <si>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</si>
  <si>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</si>
  <si>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</si>
  <si>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</si>
  <si>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</si>
  <si>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</si>
  <si>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</si>
  <si>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</si>
  <si>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</si>
  <si>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</si>
  <si>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</si>
  <si>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</si>
  <si>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</si>
  <si>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</si>
  <si>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</si>
  <si>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</si>
  <si>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</si>
  <si>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</si>
  <si>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</si>
  <si>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</si>
  <si>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</si>
  <si>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</si>
  <si>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</si>
  <si>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</si>
  <si>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</si>
  <si>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</si>
  <si>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</si>
  <si>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</si>
  <si>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</si>
  <si>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</si>
  <si>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</si>
  <si>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</si>
  <si>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</si>
  <si>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</si>
  <si>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</si>
  <si>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</si>
  <si>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</si>
  <si>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</si>
  <si>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</si>
  <si>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</si>
  <si>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</si>
  <si>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</si>
  <si>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</si>
  <si>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</si>
  <si>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</si>
  <si>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</si>
  <si>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</si>
  <si>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</si>
  <si>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</si>
  <si>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</si>
  <si>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</si>
  <si>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</si>
  <si>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</si>
  <si>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</si>
  <si>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</si>
  <si>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</si>
  <si>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</si>
  <si>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</si>
  <si>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</si>
  <si>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</si>
  <si>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</si>
  <si>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</si>
  <si>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</si>
  <si>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</si>
  <si>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</si>
  <si>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</si>
  <si>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</si>
  <si>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</si>
  <si>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</si>
  <si>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</si>
  <si>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</si>
  <si>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</si>
  <si>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</si>
  <si>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</si>
  <si>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</si>
  <si>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</si>
  <si>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</si>
  <si>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</si>
  <si>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</si>
  <si>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</si>
  <si>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</si>
  <si>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</si>
  <si>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</si>
  <si>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</si>
  <si>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</si>
  <si>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</si>
  <si>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</si>
  <si>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</si>
  <si>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</si>
  <si>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</si>
  <si>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</si>
  <si>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</si>
  <si>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</si>
  <si>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</si>
  <si>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</si>
  <si>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</si>
  <si>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</si>
  <si>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</si>
  <si>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</si>
  <si>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</si>
  <si>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</si>
  <si>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</si>
  <si>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</si>
  <si>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</si>
  <si>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</si>
  <si>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</si>
  <si>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</si>
  <si>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</si>
  <si>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</si>
  <si>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</si>
  <si>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</si>
  <si>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</si>
  <si>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</si>
  <si>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</si>
  <si>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</si>
  <si>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</si>
  <si>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</si>
  <si>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</si>
  <si>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</si>
  <si>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</si>
  <si>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</si>
  <si>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</si>
  <si>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</si>
  <si>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</si>
  <si>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</si>
  <si>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</si>
  <si>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</si>
  <si>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</si>
  <si>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</si>
  <si>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</si>
  <si>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</si>
  <si>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</si>
  <si>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</si>
  <si>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</si>
  <si>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</si>
  <si>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</si>
  <si>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</si>
  <si>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</si>
  <si>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</si>
  <si>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</si>
  <si>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</si>
  <si>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</si>
  <si>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</si>
  <si>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</si>
  <si>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</si>
  <si>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</si>
  <si>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</si>
  <si>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</si>
  <si>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</si>
  <si>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</si>
  <si>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</si>
  <si>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</si>
  <si>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</si>
  <si>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</si>
  <si>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</si>
  <si>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</si>
  <si>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</si>
  <si>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</si>
  <si>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</si>
  <si>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</si>
  <si>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</si>
  <si>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</si>
  <si>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</si>
  <si>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</si>
  <si>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</si>
  <si>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</si>
  <si>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</si>
  <si>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</si>
  <si>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</si>
  <si>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</si>
  <si>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</si>
  <si>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</si>
  <si>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</si>
  <si>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</si>
  <si>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</si>
  <si>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</si>
  <si>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</si>
  <si>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</si>
  <si>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</si>
  <si>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</si>
  <si>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</si>
  <si>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</si>
  <si>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</si>
  <si>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</si>
  <si>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</si>
  <si>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</si>
  <si>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</si>
  <si>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</si>
  <si>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</si>
  <si>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</si>
  <si>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</si>
  <si>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</si>
  <si>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</si>
  <si>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</si>
  <si>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</si>
  <si>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</si>
  <si>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</si>
  <si>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</si>
  <si>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</si>
  <si>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</si>
  <si>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</si>
  <si>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</si>
  <si>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</si>
  <si>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</si>
  <si>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</si>
  <si>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</si>
  <si>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</si>
  <si>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</si>
  <si>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</si>
  <si>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</si>
  <si>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</si>
  <si>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</si>
  <si>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</si>
  <si>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</si>
  <si>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</si>
  <si>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</si>
  <si>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</si>
  <si>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</si>
  <si>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</si>
  <si>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</si>
  <si>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</si>
  <si>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</si>
  <si>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</si>
  <si>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</si>
  <si>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</si>
  <si>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</si>
  <si>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</si>
  <si>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</si>
  <si>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</si>
  <si>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</si>
  <si>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</si>
  <si>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</si>
  <si>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</si>
  <si>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</si>
  <si>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</si>
  <si>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</si>
  <si>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</si>
  <si>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</si>
  <si>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</si>
  <si>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</si>
  <si>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</si>
  <si>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</si>
  <si>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</si>
  <si>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</si>
  <si>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</si>
  <si>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</si>
  <si>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</si>
  <si>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</si>
  <si>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</si>
  <si>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</si>
  <si>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</si>
  <si>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</si>
  <si>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</si>
  <si>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</si>
  <si>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</si>
  <si>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</si>
  <si>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</si>
  <si>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</si>
  <si>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</si>
  <si>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</si>
  <si>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</si>
  <si>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</si>
  <si>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</si>
  <si>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</si>
  <si>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</si>
  <si>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</si>
  <si>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</si>
  <si>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</si>
  <si>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</si>
  <si>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</si>
  <si>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</si>
  <si>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</si>
  <si>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</si>
  <si>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</si>
  <si>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</si>
  <si>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</si>
  <si>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</si>
  <si>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</si>
  <si>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</si>
  <si>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</si>
  <si>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</si>
  <si>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</si>
  <si>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</si>
  <si>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</si>
  <si>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</si>
  <si>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</si>
  <si>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</si>
  <si>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</si>
  <si>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</si>
  <si>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</si>
  <si>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</si>
  <si>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</si>
  <si>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</si>
  <si>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</si>
  <si>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</si>
  <si>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</si>
  <si>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</si>
  <si>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</si>
  <si>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</si>
  <si>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</si>
  <si>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</si>
  <si>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</si>
  <si>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</si>
  <si>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</si>
  <si>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</si>
  <si>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</si>
  <si>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</si>
  <si>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</si>
  <si>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</si>
  <si>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</si>
  <si>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</si>
  <si>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</si>
  <si>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</si>
  <si>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</si>
  <si>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</si>
  <si>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</si>
  <si>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</si>
  <si>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</si>
  <si>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</si>
  <si>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</si>
  <si>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</si>
  <si>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</si>
  <si>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</si>
  <si>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</si>
  <si>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</si>
  <si>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</si>
  <si>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</si>
  <si>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</si>
  <si>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</si>
  <si>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</si>
  <si>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</si>
  <si>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</si>
  <si>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</si>
  <si>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</si>
  <si>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</si>
  <si>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</si>
  <si>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</si>
  <si>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</si>
  <si>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</si>
  <si>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</si>
  <si>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</si>
  <si>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</si>
  <si>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</si>
  <si>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</si>
  <si>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</si>
  <si>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</si>
  <si>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</si>
  <si>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</si>
  <si>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</si>
  <si>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</si>
  <si>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</si>
  <si>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</si>
  <si>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</si>
  <si>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</si>
  <si>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</si>
  <si>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</si>
  <si>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</si>
  <si>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</si>
  <si>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</si>
  <si>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</si>
  <si>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</si>
  <si>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</si>
  <si>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</si>
  <si>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</si>
  <si>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</si>
  <si>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</si>
  <si>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</si>
  <si>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</si>
  <si>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</si>
  <si>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</si>
  <si>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</si>
  <si>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</si>
  <si>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</si>
  <si>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</si>
  <si>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</si>
  <si>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</si>
  <si>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</si>
  <si>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</si>
  <si>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</si>
  <si>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</si>
  <si>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</si>
  <si>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</si>
  <si>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</si>
  <si>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</si>
  <si>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</si>
  <si>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</si>
  <si>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</si>
  <si>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</si>
  <si>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</si>
  <si>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</si>
  <si>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</si>
  <si>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</si>
  <si>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</si>
  <si>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</si>
  <si>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</si>
  <si>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</si>
  <si>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</si>
  <si>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</si>
  <si>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</si>
  <si>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</si>
  <si>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</si>
  <si>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</si>
  <si>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</si>
  <si>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</si>
  <si>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</si>
  <si>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</si>
  <si>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</si>
  <si>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</si>
  <si>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</si>
  <si>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</si>
  <si>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</si>
  <si>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</si>
  <si>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</si>
  <si>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</si>
  <si>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</si>
  <si>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</si>
  <si>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</si>
  <si>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</si>
  <si>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</si>
  <si>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</si>
  <si>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</si>
  <si>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</si>
  <si>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</si>
  <si>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</si>
  <si>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</si>
  <si>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</si>
  <si>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</si>
  <si>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</si>
  <si>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</si>
  <si>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</si>
  <si>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</si>
  <si>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</si>
  <si>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</si>
  <si>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</si>
  <si>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</si>
  <si>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</si>
  <si>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</si>
  <si>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</si>
  <si>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</si>
  <si>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</si>
  <si>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</si>
  <si>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</si>
  <si>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</si>
  <si>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</si>
  <si>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</si>
  <si>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</si>
  <si>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</si>
  <si>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</si>
  <si>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</si>
  <si>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</si>
  <si>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</si>
  <si>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</si>
  <si>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</si>
  <si>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</si>
  <si>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</si>
  <si>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</si>
  <si>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</si>
  <si>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</si>
  <si>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</si>
  <si>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</si>
  <si>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</si>
  <si>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</si>
  <si>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</si>
  <si>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</si>
  <si>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</si>
  <si>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</si>
  <si>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</si>
  <si>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</si>
  <si>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</si>
  <si>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</si>
  <si>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</si>
  <si>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</si>
  <si>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</si>
  <si>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</si>
  <si>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</si>
  <si>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</si>
  <si>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</si>
  <si>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</si>
  <si>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</si>
  <si>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</si>
  <si>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</si>
  <si>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</si>
  <si>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</si>
  <si>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</si>
  <si>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</si>
  <si>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</si>
  <si>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</si>
  <si>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</si>
  <si>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</si>
  <si>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</si>
  <si>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</si>
  <si>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</si>
  <si>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</si>
  <si>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</si>
  <si>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</si>
  <si>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</si>
  <si>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</si>
  <si>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</si>
  <si>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</si>
  <si>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</si>
  <si>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</si>
  <si>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</si>
  <si>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</si>
  <si>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</si>
  <si>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</si>
  <si>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</si>
  <si>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</si>
  <si>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</si>
  <si>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</si>
  <si>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</si>
  <si>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</si>
  <si>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</si>
  <si>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</si>
  <si>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</si>
  <si>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</si>
  <si>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</si>
  <si>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</si>
  <si>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</si>
  <si>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</si>
  <si>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</si>
  <si>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</si>
  <si>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</si>
  <si>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</si>
  <si>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</si>
  <si>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</si>
  <si>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</si>
  <si>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</si>
  <si>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</si>
  <si>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</si>
  <si>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</si>
  <si>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</si>
  <si>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</si>
  <si>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</si>
  <si>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</si>
  <si>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</si>
  <si>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</si>
  <si>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</si>
  <si>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</si>
  <si>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</si>
  <si>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</si>
  <si>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</si>
  <si>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</si>
  <si>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</si>
  <si>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</si>
  <si>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</si>
  <si>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</si>
  <si>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</si>
  <si>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</si>
  <si>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</si>
  <si>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</si>
  <si>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</si>
  <si>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</si>
  <si>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</si>
  <si>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</si>
  <si>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</si>
  <si>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</si>
  <si>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</si>
  <si>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</si>
  <si>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</si>
  <si>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</si>
  <si>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</si>
  <si>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</si>
  <si>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</si>
  <si>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</si>
  <si>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</si>
  <si>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</si>
  <si>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</si>
  <si>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</si>
  <si>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</si>
  <si>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</si>
  <si>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</si>
  <si>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</si>
  <si>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</si>
  <si>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</si>
  <si>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</si>
  <si>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</si>
  <si>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</si>
  <si>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</si>
  <si>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</si>
  <si>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</si>
  <si>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</si>
  <si>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</si>
  <si>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</si>
  <si>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</si>
  <si>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</si>
  <si>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</si>
  <si>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</si>
  <si>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</si>
  <si>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</si>
  <si>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</si>
  <si>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</si>
  <si>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</si>
  <si>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</si>
  <si>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</si>
  <si>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</si>
  <si>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</si>
  <si>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</si>
  <si>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</si>
  <si>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</si>
  <si>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</si>
  <si>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</si>
  <si>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</si>
  <si>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</si>
  <si>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</si>
  <si>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</si>
  <si>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</si>
  <si>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</si>
  <si>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</si>
  <si>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</si>
  <si>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Sistema para el Desarrollo Integral de la Familia en el Municipio de León Gto.</t>
  </si>
  <si>
    <t>Correspondiente del 01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</si>
</sst>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12" fillId="0" borderId="0" xfId="9" applyNumberFormat="1" applyFont="1" applyFill="1"/>
    <xf numFmtId="4" fontId="13" fillId="0" borderId="0" xfId="9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C24" sqref="C2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3" t="s">
        <v>651</v>
      </c>
      <c r="B1" s="153"/>
      <c r="C1" s="36" t="s">
        <v>179</v>
      </c>
      <c r="D1" s="37">
        <v>2021</v>
      </c>
    </row>
    <row r="2" spans="1:4" x14ac:dyDescent="0.2">
      <c r="A2" s="154" t="s">
        <v>485</v>
      </c>
      <c r="B2" s="154"/>
      <c r="C2" s="36" t="s">
        <v>181</v>
      </c>
      <c r="D2" s="39" t="s">
        <v>606</v>
      </c>
    </row>
    <row r="3" spans="1:4" x14ac:dyDescent="0.2">
      <c r="A3" s="155" t="s">
        <v>652</v>
      </c>
      <c r="B3" s="155"/>
      <c r="C3" s="36" t="s">
        <v>182</v>
      </c>
      <c r="D3" s="37">
        <v>1</v>
      </c>
    </row>
    <row r="4" spans="1:4" x14ac:dyDescent="0.2">
      <c r="A4" s="130" t="s">
        <v>650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6" t="s">
        <v>649</v>
      </c>
      <c r="B43" s="156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1.33" header="0.31496062992125984" footer="0.19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zoomScale="190" zoomScaleNormal="190" workbookViewId="0">
      <selection activeCell="B14" sqref="B14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0" t="str">
        <f>ESF!A1</f>
        <v>Sistema para el Desarrollo Integral de la Familia en el Municipio de León Gto.</v>
      </c>
      <c r="B1" s="161"/>
      <c r="C1" s="162"/>
    </row>
    <row r="2" spans="1:3" s="58" customFormat="1" ht="18" customHeight="1" x14ac:dyDescent="0.25">
      <c r="A2" s="163" t="s">
        <v>482</v>
      </c>
      <c r="B2" s="164"/>
      <c r="C2" s="165"/>
    </row>
    <row r="3" spans="1:3" s="58" customFormat="1" ht="18" customHeight="1" x14ac:dyDescent="0.25">
      <c r="A3" s="163" t="str">
        <f>ESF!A3</f>
        <v>Correspondiente del 01 de enero al 31 de marzo 2021</v>
      </c>
      <c r="B3" s="164"/>
      <c r="C3" s="165"/>
    </row>
    <row r="4" spans="1:3" s="60" customFormat="1" x14ac:dyDescent="0.2">
      <c r="A4" s="166" t="s">
        <v>478</v>
      </c>
      <c r="B4" s="167"/>
      <c r="C4" s="168"/>
    </row>
    <row r="5" spans="1:3" x14ac:dyDescent="0.2">
      <c r="A5" s="75" t="s">
        <v>517</v>
      </c>
      <c r="B5" s="75"/>
      <c r="C5" s="76">
        <v>47995512.749999993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774713.69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774713.69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47220799.059999995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1"/>
  <sheetViews>
    <sheetView showGridLines="0" workbookViewId="0">
      <selection activeCell="B32" sqref="B32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9" t="str">
        <f>ESF!A1</f>
        <v>Sistema para el Desarrollo Integral de la Familia en el Municipio de León Gto.</v>
      </c>
      <c r="B1" s="170"/>
      <c r="C1" s="171"/>
    </row>
    <row r="2" spans="1:3" s="61" customFormat="1" ht="18.95" customHeight="1" x14ac:dyDescent="0.25">
      <c r="A2" s="172" t="s">
        <v>483</v>
      </c>
      <c r="B2" s="173"/>
      <c r="C2" s="174"/>
    </row>
    <row r="3" spans="1:3" s="61" customFormat="1" ht="18.95" customHeight="1" x14ac:dyDescent="0.25">
      <c r="A3" s="172" t="str">
        <f>ESF!A3</f>
        <v>Correspondiente del 01 de enero al 31 de marzo 2021</v>
      </c>
      <c r="B3" s="173"/>
      <c r="C3" s="174"/>
    </row>
    <row r="4" spans="1:3" x14ac:dyDescent="0.2">
      <c r="A4" s="166" t="s">
        <v>478</v>
      </c>
      <c r="B4" s="167"/>
      <c r="C4" s="168"/>
    </row>
    <row r="5" spans="1:3" x14ac:dyDescent="0.2">
      <c r="A5" s="105" t="s">
        <v>530</v>
      </c>
      <c r="B5" s="75"/>
      <c r="C5" s="98">
        <v>30023412.390000001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127263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22863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104400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822836.55</v>
      </c>
    </row>
    <row r="31" spans="1:3" x14ac:dyDescent="0.2">
      <c r="A31" s="115" t="s">
        <v>552</v>
      </c>
      <c r="B31" s="97" t="s">
        <v>427</v>
      </c>
      <c r="C31" s="108">
        <v>822836.55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30718985.940000001</v>
      </c>
    </row>
    <row r="41" spans="1:3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topLeftCell="A10" workbookViewId="0">
      <selection activeCell="C36" sqref="C36:F47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9" t="str">
        <f>'Notas a los Edos Financieros'!A1</f>
        <v>Sistema para el Desarrollo Integral de la Familia en el Municipio de León Gto.</v>
      </c>
      <c r="B1" s="175"/>
      <c r="C1" s="175"/>
      <c r="D1" s="175"/>
      <c r="E1" s="175"/>
      <c r="F1" s="175"/>
      <c r="G1" s="49" t="s">
        <v>179</v>
      </c>
      <c r="H1" s="50">
        <f>'Notas a los Edos Financieros'!D1</f>
        <v>2021</v>
      </c>
    </row>
    <row r="2" spans="1:10" ht="18.95" customHeight="1" x14ac:dyDescent="0.2">
      <c r="A2" s="159" t="s">
        <v>484</v>
      </c>
      <c r="B2" s="175"/>
      <c r="C2" s="175"/>
      <c r="D2" s="175"/>
      <c r="E2" s="175"/>
      <c r="F2" s="175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9" t="str">
        <f>'Notas a los Edos Financieros'!A3</f>
        <v>Correspondiente del 01 de enero al 31 de marzo 2021</v>
      </c>
      <c r="B3" s="175"/>
      <c r="C3" s="175"/>
      <c r="D3" s="175"/>
      <c r="E3" s="175"/>
      <c r="F3" s="175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131871601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40645433.060000002</v>
      </c>
      <c r="E37" s="56">
        <v>131871601</v>
      </c>
      <c r="F37" s="56">
        <v>-91226167.939999998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5333506.45</v>
      </c>
      <c r="E38" s="56">
        <v>0</v>
      </c>
      <c r="F38" s="56">
        <v>5333506.45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40645433.060000002</v>
      </c>
      <c r="E39" s="56">
        <v>40645433.060000002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/>
      <c r="E40" s="56">
        <v>40645433.060000002</v>
      </c>
      <c r="F40" s="56">
        <v>-40645433.060000002</v>
      </c>
    </row>
    <row r="41" spans="1:6" x14ac:dyDescent="0.2">
      <c r="A41" s="51">
        <v>8210</v>
      </c>
      <c r="B41" s="51" t="s">
        <v>91</v>
      </c>
      <c r="C41" s="56">
        <v>131871601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333051752.68000001</v>
      </c>
      <c r="E42" s="56">
        <v>221422597.62</v>
      </c>
      <c r="F42" s="56">
        <v>111629155.06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5333506.45</v>
      </c>
      <c r="E43" s="56"/>
      <c r="F43" s="56">
        <v>-5333506.45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30135952.390000001</v>
      </c>
      <c r="E44" s="56">
        <v>30023412.390000001</v>
      </c>
      <c r="F44" s="56">
        <v>-112540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30023412.390000001</v>
      </c>
      <c r="E45" s="56">
        <v>30013906.309999999</v>
      </c>
      <c r="F45" s="56">
        <v>-9506.0800000019372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30013906.309999999</v>
      </c>
      <c r="E46" s="56">
        <v>30013906.309999999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30013906.309999999</v>
      </c>
      <c r="E47" s="56">
        <v>0</v>
      </c>
      <c r="F47" s="56">
        <v>-30013906.309999999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6" t="s">
        <v>34</v>
      </c>
      <c r="B5" s="176"/>
      <c r="C5" s="176"/>
      <c r="D5" s="176"/>
      <c r="E5" s="17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7" t="s">
        <v>36</v>
      </c>
      <c r="C10" s="177"/>
      <c r="D10" s="177"/>
      <c r="E10" s="177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7" t="s">
        <v>38</v>
      </c>
      <c r="C12" s="177"/>
      <c r="D12" s="177"/>
      <c r="E12" s="177"/>
    </row>
    <row r="13" spans="1:8" s="6" customFormat="1" ht="26.1" customHeight="1" x14ac:dyDescent="0.2">
      <c r="A13" s="122" t="s">
        <v>593</v>
      </c>
      <c r="B13" s="177" t="s">
        <v>39</v>
      </c>
      <c r="C13" s="177"/>
      <c r="D13" s="177"/>
      <c r="E13" s="17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topLeftCell="A106" zoomScale="130" zoomScaleNormal="130" workbookViewId="0">
      <selection activeCell="B127" sqref="B127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7" t="str">
        <f>'Notas a los Edos Financieros'!A1</f>
        <v>Sistema para el Desarrollo Integral de la Familia en el Municipio de León Gto.</v>
      </c>
      <c r="B1" s="158"/>
      <c r="C1" s="158"/>
      <c r="D1" s="158"/>
      <c r="E1" s="158"/>
      <c r="F1" s="158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7" t="s">
        <v>180</v>
      </c>
      <c r="B2" s="158"/>
      <c r="C2" s="158"/>
      <c r="D2" s="158"/>
      <c r="E2" s="158"/>
      <c r="F2" s="158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7" t="str">
        <f>'Notas a los Edos Financieros'!A3</f>
        <v>Correspondiente del 01 de enero al 31 de marzo 2021</v>
      </c>
      <c r="B3" s="158"/>
      <c r="C3" s="158"/>
      <c r="D3" s="158"/>
      <c r="E3" s="158"/>
      <c r="F3" s="158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355625.49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22484.81</v>
      </c>
      <c r="D15" s="46">
        <v>4440</v>
      </c>
      <c r="E15" s="46">
        <v>0</v>
      </c>
      <c r="F15" s="46">
        <v>0</v>
      </c>
      <c r="G15" s="46">
        <v>5950.71</v>
      </c>
    </row>
    <row r="16" spans="1:8" x14ac:dyDescent="0.2">
      <c r="A16" s="44">
        <v>1124</v>
      </c>
      <c r="B16" s="42" t="s">
        <v>189</v>
      </c>
      <c r="C16" s="46">
        <v>2050000</v>
      </c>
      <c r="D16" s="46">
        <v>590000</v>
      </c>
      <c r="E16" s="46">
        <v>590000</v>
      </c>
      <c r="F16" s="46">
        <v>590000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64641.55</v>
      </c>
      <c r="D20" s="46">
        <v>40244.019999999997</v>
      </c>
      <c r="E20" s="46">
        <v>0</v>
      </c>
      <c r="F20" s="46">
        <v>0</v>
      </c>
      <c r="G20" s="46">
        <v>24397.530000000006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78908443.769999996</v>
      </c>
      <c r="D54" s="46">
        <v>401396.25</v>
      </c>
      <c r="E54" s="46">
        <v>21231687.93</v>
      </c>
    </row>
    <row r="55" spans="1:8" x14ac:dyDescent="0.2">
      <c r="A55" s="44">
        <v>1231</v>
      </c>
      <c r="B55" s="42" t="s">
        <v>216</v>
      </c>
      <c r="C55" s="46">
        <v>33047825.649999999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39388350.82</v>
      </c>
      <c r="D57" s="46">
        <v>401396.25</v>
      </c>
      <c r="E57" s="46">
        <v>21231687.93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6472267.2999999998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39086723.82</v>
      </c>
      <c r="D62" s="46">
        <v>421440.30000000005</v>
      </c>
      <c r="E62" s="46">
        <v>33839548.130000003</v>
      </c>
    </row>
    <row r="63" spans="1:8" x14ac:dyDescent="0.2">
      <c r="A63" s="44">
        <v>1241</v>
      </c>
      <c r="B63" s="42" t="s">
        <v>224</v>
      </c>
      <c r="C63" s="46">
        <v>16918618.920000002</v>
      </c>
      <c r="D63" s="46">
        <v>155843.18</v>
      </c>
      <c r="E63" s="46">
        <v>14819603.42</v>
      </c>
    </row>
    <row r="64" spans="1:8" x14ac:dyDescent="0.2">
      <c r="A64" s="44">
        <v>1242</v>
      </c>
      <c r="B64" s="42" t="s">
        <v>225</v>
      </c>
      <c r="C64" s="46">
        <v>722780.23</v>
      </c>
      <c r="D64" s="46">
        <v>3056.04</v>
      </c>
      <c r="E64" s="46">
        <v>680016.54999999993</v>
      </c>
    </row>
    <row r="65" spans="1:8" x14ac:dyDescent="0.2">
      <c r="A65" s="44">
        <v>1243</v>
      </c>
      <c r="B65" s="42" t="s">
        <v>226</v>
      </c>
      <c r="C65" s="46">
        <v>4884342.3899999997</v>
      </c>
      <c r="D65" s="46">
        <v>91871.16</v>
      </c>
      <c r="E65" s="46">
        <v>4193932.99</v>
      </c>
    </row>
    <row r="66" spans="1:8" x14ac:dyDescent="0.2">
      <c r="A66" s="44">
        <v>1244</v>
      </c>
      <c r="B66" s="42" t="s">
        <v>227</v>
      </c>
      <c r="C66" s="46">
        <v>13822558.66</v>
      </c>
      <c r="D66" s="46">
        <v>136411.99</v>
      </c>
      <c r="E66" s="46">
        <v>12491482.41</v>
      </c>
    </row>
    <row r="67" spans="1:8" x14ac:dyDescent="0.2">
      <c r="A67" s="44">
        <v>1245</v>
      </c>
      <c r="B67" s="42" t="s">
        <v>228</v>
      </c>
      <c r="C67" s="46">
        <v>639645.43000000005</v>
      </c>
      <c r="D67" s="46">
        <v>4065.15</v>
      </c>
      <c r="E67" s="46">
        <v>573185.59</v>
      </c>
    </row>
    <row r="68" spans="1:8" x14ac:dyDescent="0.2">
      <c r="A68" s="44">
        <v>1246</v>
      </c>
      <c r="B68" s="42" t="s">
        <v>229</v>
      </c>
      <c r="C68" s="46">
        <v>2098778.19</v>
      </c>
      <c r="D68" s="46">
        <v>30192.78</v>
      </c>
      <c r="E68" s="46">
        <v>1081327.17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19087.8</v>
      </c>
      <c r="D74" s="46">
        <v>19087.8</v>
      </c>
      <c r="E74" s="46">
        <v>19087.8</v>
      </c>
    </row>
    <row r="75" spans="1:8" x14ac:dyDescent="0.2">
      <c r="A75" s="44">
        <v>1251</v>
      </c>
      <c r="B75" s="42" t="s">
        <v>234</v>
      </c>
      <c r="C75" s="46">
        <v>19087.8</v>
      </c>
      <c r="D75" s="46">
        <v>19087.8</v>
      </c>
      <c r="E75" s="46">
        <v>19087.8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289605.59999999998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289605.59999999998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3109450.72</v>
      </c>
      <c r="D103" s="46">
        <v>2960046.38</v>
      </c>
      <c r="E103" s="46">
        <v>12999.86</v>
      </c>
      <c r="F103" s="46">
        <v>36399.949999999997</v>
      </c>
      <c r="G103" s="46">
        <v>100004.52999999998</v>
      </c>
    </row>
    <row r="104" spans="1:8" x14ac:dyDescent="0.2">
      <c r="A104" s="44">
        <v>2111</v>
      </c>
      <c r="B104" s="42" t="s">
        <v>257</v>
      </c>
      <c r="C104" s="46">
        <v>5482.04</v>
      </c>
      <c r="D104" s="46">
        <v>5482.04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2506.08</v>
      </c>
      <c r="D105" s="46">
        <v>2506.08</v>
      </c>
      <c r="E105" s="46"/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177360</v>
      </c>
      <c r="D108" s="46">
        <v>177360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178096.43</v>
      </c>
      <c r="D109" s="46">
        <v>178096.43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2586514.83</v>
      </c>
      <c r="D110" s="46">
        <v>2586514.83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159491.34</v>
      </c>
      <c r="D112" s="46">
        <v>10087</v>
      </c>
      <c r="E112" s="46">
        <v>12999.86</v>
      </c>
      <c r="F112" s="46">
        <v>36399.949999999997</v>
      </c>
      <c r="G112" s="46">
        <v>100004.52999999998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33" bottom="1.21" header="0.24" footer="0.31496062992125984"/>
  <pageSetup scale="63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2"/>
  <sheetViews>
    <sheetView zoomScale="175" zoomScaleNormal="175" workbookViewId="0">
      <selection activeCell="C7" sqref="C7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4" t="str">
        <f>ESF!A1</f>
        <v>Sistema para el Desarrollo Integral de la Familia en el Municipio de León Gto.</v>
      </c>
      <c r="B1" s="154"/>
      <c r="C1" s="154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4" t="s">
        <v>290</v>
      </c>
      <c r="B2" s="154"/>
      <c r="C2" s="154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4" t="str">
        <f>ESF!A3</f>
        <v>Correspondiente del 01 de enero al 31 de marzo 2021</v>
      </c>
      <c r="B3" s="154"/>
      <c r="C3" s="154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1671164.65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644453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644453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967951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58760.65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58760.65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45369886.119999997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6060000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6060000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39309886.119999997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39309886.119999997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179748.29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179748.29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179748.29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30718985.34</v>
      </c>
      <c r="D98" s="74">
        <f>IFERROR(C98/C98,"")</f>
        <v>1</v>
      </c>
      <c r="E98" s="70"/>
    </row>
    <row r="99" spans="1:5" x14ac:dyDescent="0.2">
      <c r="A99" s="72">
        <v>5100</v>
      </c>
      <c r="B99" s="70" t="s">
        <v>347</v>
      </c>
      <c r="C99" s="73">
        <v>28688249.219999999</v>
      </c>
      <c r="D99" s="74">
        <f t="shared" ref="D99:D162" si="0">IFERROR(C99/C99,"")</f>
        <v>1</v>
      </c>
      <c r="E99" s="70"/>
    </row>
    <row r="100" spans="1:5" x14ac:dyDescent="0.2">
      <c r="A100" s="72">
        <v>5110</v>
      </c>
      <c r="B100" s="70" t="s">
        <v>348</v>
      </c>
      <c r="C100" s="73">
        <v>26067765.43</v>
      </c>
      <c r="D100" s="74">
        <f t="shared" si="0"/>
        <v>1</v>
      </c>
      <c r="E100" s="70"/>
    </row>
    <row r="101" spans="1:5" x14ac:dyDescent="0.2">
      <c r="A101" s="72">
        <v>5111</v>
      </c>
      <c r="B101" s="70" t="s">
        <v>349</v>
      </c>
      <c r="C101" s="73">
        <v>17994295.079999998</v>
      </c>
      <c r="D101" s="74">
        <f t="shared" si="0"/>
        <v>1</v>
      </c>
      <c r="E101" s="70"/>
    </row>
    <row r="102" spans="1:5" x14ac:dyDescent="0.2">
      <c r="A102" s="72">
        <v>5112</v>
      </c>
      <c r="B102" s="70" t="s">
        <v>350</v>
      </c>
      <c r="C102" s="73">
        <v>0</v>
      </c>
      <c r="D102" s="74" t="str">
        <f t="shared" si="0"/>
        <v/>
      </c>
      <c r="E102" s="70"/>
    </row>
    <row r="103" spans="1:5" x14ac:dyDescent="0.2">
      <c r="A103" s="72">
        <v>5113</v>
      </c>
      <c r="B103" s="70" t="s">
        <v>351</v>
      </c>
      <c r="C103" s="73">
        <v>2349709.56</v>
      </c>
      <c r="D103" s="74">
        <f t="shared" si="0"/>
        <v>1</v>
      </c>
      <c r="E103" s="70"/>
    </row>
    <row r="104" spans="1:5" x14ac:dyDescent="0.2">
      <c r="A104" s="72">
        <v>5114</v>
      </c>
      <c r="B104" s="70" t="s">
        <v>352</v>
      </c>
      <c r="C104" s="73">
        <v>3732007.34</v>
      </c>
      <c r="D104" s="74">
        <f t="shared" si="0"/>
        <v>1</v>
      </c>
      <c r="E104" s="70"/>
    </row>
    <row r="105" spans="1:5" x14ac:dyDescent="0.2">
      <c r="A105" s="72">
        <v>5115</v>
      </c>
      <c r="B105" s="70" t="s">
        <v>353</v>
      </c>
      <c r="C105" s="73">
        <v>1991753.45</v>
      </c>
      <c r="D105" s="74">
        <f t="shared" si="0"/>
        <v>1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 t="str">
        <f t="shared" si="0"/>
        <v/>
      </c>
      <c r="E106" s="70"/>
    </row>
    <row r="107" spans="1:5" x14ac:dyDescent="0.2">
      <c r="A107" s="72">
        <v>5120</v>
      </c>
      <c r="B107" s="70" t="s">
        <v>355</v>
      </c>
      <c r="C107" s="73">
        <v>960349.97</v>
      </c>
      <c r="D107" s="74">
        <f t="shared" si="0"/>
        <v>1</v>
      </c>
      <c r="E107" s="70"/>
    </row>
    <row r="108" spans="1:5" x14ac:dyDescent="0.2">
      <c r="A108" s="72">
        <v>5121</v>
      </c>
      <c r="B108" s="70" t="s">
        <v>356</v>
      </c>
      <c r="C108" s="73">
        <v>280716.07</v>
      </c>
      <c r="D108" s="74">
        <f t="shared" si="0"/>
        <v>1</v>
      </c>
      <c r="E108" s="70"/>
    </row>
    <row r="109" spans="1:5" x14ac:dyDescent="0.2">
      <c r="A109" s="72">
        <v>5122</v>
      </c>
      <c r="B109" s="70" t="s">
        <v>357</v>
      </c>
      <c r="C109" s="73">
        <v>167408.10999999999</v>
      </c>
      <c r="D109" s="74">
        <f t="shared" si="0"/>
        <v>1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 t="str">
        <f t="shared" si="0"/>
        <v/>
      </c>
      <c r="E110" s="70"/>
    </row>
    <row r="111" spans="1:5" x14ac:dyDescent="0.2">
      <c r="A111" s="72">
        <v>5124</v>
      </c>
      <c r="B111" s="70" t="s">
        <v>359</v>
      </c>
      <c r="C111" s="73">
        <v>91814.73</v>
      </c>
      <c r="D111" s="74">
        <f t="shared" si="0"/>
        <v>1</v>
      </c>
      <c r="E111" s="70"/>
    </row>
    <row r="112" spans="1:5" x14ac:dyDescent="0.2">
      <c r="A112" s="72">
        <v>5125</v>
      </c>
      <c r="B112" s="70" t="s">
        <v>360</v>
      </c>
      <c r="C112" s="73">
        <v>144585.37</v>
      </c>
      <c r="D112" s="74">
        <f t="shared" si="0"/>
        <v>1</v>
      </c>
      <c r="E112" s="70"/>
    </row>
    <row r="113" spans="1:5" x14ac:dyDescent="0.2">
      <c r="A113" s="72">
        <v>5126</v>
      </c>
      <c r="B113" s="70" t="s">
        <v>361</v>
      </c>
      <c r="C113" s="73">
        <v>252346.32</v>
      </c>
      <c r="D113" s="74">
        <f t="shared" si="0"/>
        <v>1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 t="str">
        <f t="shared" si="0"/>
        <v/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 t="str">
        <f t="shared" si="0"/>
        <v/>
      </c>
      <c r="E115" s="70"/>
    </row>
    <row r="116" spans="1:5" x14ac:dyDescent="0.2">
      <c r="A116" s="72">
        <v>5129</v>
      </c>
      <c r="B116" s="70" t="s">
        <v>364</v>
      </c>
      <c r="C116" s="73">
        <v>23479.37</v>
      </c>
      <c r="D116" s="74">
        <f t="shared" si="0"/>
        <v>1</v>
      </c>
      <c r="E116" s="70"/>
    </row>
    <row r="117" spans="1:5" x14ac:dyDescent="0.2">
      <c r="A117" s="72">
        <v>5130</v>
      </c>
      <c r="B117" s="70" t="s">
        <v>365</v>
      </c>
      <c r="C117" s="73">
        <v>1660133.82</v>
      </c>
      <c r="D117" s="74">
        <f t="shared" si="0"/>
        <v>1</v>
      </c>
      <c r="E117" s="70"/>
    </row>
    <row r="118" spans="1:5" x14ac:dyDescent="0.2">
      <c r="A118" s="72">
        <v>5131</v>
      </c>
      <c r="B118" s="70" t="s">
        <v>366</v>
      </c>
      <c r="C118" s="73">
        <v>374771.19</v>
      </c>
      <c r="D118" s="74">
        <f t="shared" si="0"/>
        <v>1</v>
      </c>
      <c r="E118" s="70"/>
    </row>
    <row r="119" spans="1:5" x14ac:dyDescent="0.2">
      <c r="A119" s="72">
        <v>5132</v>
      </c>
      <c r="B119" s="70" t="s">
        <v>367</v>
      </c>
      <c r="C119" s="73">
        <v>8702.9599999999991</v>
      </c>
      <c r="D119" s="74">
        <f t="shared" si="0"/>
        <v>1</v>
      </c>
      <c r="E119" s="70"/>
    </row>
    <row r="120" spans="1:5" x14ac:dyDescent="0.2">
      <c r="A120" s="72">
        <v>5133</v>
      </c>
      <c r="B120" s="70" t="s">
        <v>368</v>
      </c>
      <c r="C120" s="73">
        <v>490388.29</v>
      </c>
      <c r="D120" s="74">
        <f t="shared" si="0"/>
        <v>1</v>
      </c>
      <c r="E120" s="70"/>
    </row>
    <row r="121" spans="1:5" x14ac:dyDescent="0.2">
      <c r="A121" s="72">
        <v>5134</v>
      </c>
      <c r="B121" s="70" t="s">
        <v>369</v>
      </c>
      <c r="C121" s="73">
        <v>20641.689999999999</v>
      </c>
      <c r="D121" s="74">
        <f t="shared" si="0"/>
        <v>1</v>
      </c>
      <c r="E121" s="70"/>
    </row>
    <row r="122" spans="1:5" x14ac:dyDescent="0.2">
      <c r="A122" s="72">
        <v>5135</v>
      </c>
      <c r="B122" s="70" t="s">
        <v>370</v>
      </c>
      <c r="C122" s="73">
        <v>153154.95000000001</v>
      </c>
      <c r="D122" s="74">
        <f t="shared" si="0"/>
        <v>1</v>
      </c>
      <c r="E122" s="70"/>
    </row>
    <row r="123" spans="1:5" x14ac:dyDescent="0.2">
      <c r="A123" s="72">
        <v>5136</v>
      </c>
      <c r="B123" s="70" t="s">
        <v>371</v>
      </c>
      <c r="C123" s="73">
        <v>87000</v>
      </c>
      <c r="D123" s="74">
        <f t="shared" si="0"/>
        <v>1</v>
      </c>
      <c r="E123" s="70"/>
    </row>
    <row r="124" spans="1:5" x14ac:dyDescent="0.2">
      <c r="A124" s="72">
        <v>5137</v>
      </c>
      <c r="B124" s="70" t="s">
        <v>372</v>
      </c>
      <c r="C124" s="73">
        <v>54196.01</v>
      </c>
      <c r="D124" s="74">
        <f t="shared" si="0"/>
        <v>1</v>
      </c>
      <c r="E124" s="70"/>
    </row>
    <row r="125" spans="1:5" x14ac:dyDescent="0.2">
      <c r="A125" s="72">
        <v>5138</v>
      </c>
      <c r="B125" s="70" t="s">
        <v>373</v>
      </c>
      <c r="C125" s="73">
        <v>27680.71</v>
      </c>
      <c r="D125" s="74">
        <f t="shared" si="0"/>
        <v>1</v>
      </c>
      <c r="E125" s="70"/>
    </row>
    <row r="126" spans="1:5" x14ac:dyDescent="0.2">
      <c r="A126" s="72">
        <v>5139</v>
      </c>
      <c r="B126" s="70" t="s">
        <v>374</v>
      </c>
      <c r="C126" s="73">
        <v>443598.02</v>
      </c>
      <c r="D126" s="74">
        <f t="shared" si="0"/>
        <v>1</v>
      </c>
      <c r="E126" s="70"/>
    </row>
    <row r="127" spans="1:5" x14ac:dyDescent="0.2">
      <c r="A127" s="72">
        <v>5200</v>
      </c>
      <c r="B127" s="70" t="s">
        <v>375</v>
      </c>
      <c r="C127" s="73">
        <v>1207899.57</v>
      </c>
      <c r="D127" s="74">
        <f t="shared" si="0"/>
        <v>1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 t="str">
        <f t="shared" si="0"/>
        <v/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 t="str">
        <f t="shared" si="0"/>
        <v/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 t="str">
        <f t="shared" si="0"/>
        <v/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 t="str">
        <f t="shared" si="0"/>
        <v/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 t="str">
        <f t="shared" si="0"/>
        <v/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 t="str">
        <f t="shared" si="0"/>
        <v/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 t="str">
        <f t="shared" si="0"/>
        <v/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 t="str">
        <f t="shared" si="0"/>
        <v/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 t="str">
        <f t="shared" si="0"/>
        <v/>
      </c>
      <c r="E136" s="70"/>
    </row>
    <row r="137" spans="1:5" x14ac:dyDescent="0.2">
      <c r="A137" s="72">
        <v>5240</v>
      </c>
      <c r="B137" s="70" t="s">
        <v>327</v>
      </c>
      <c r="C137" s="73">
        <v>1207899.57</v>
      </c>
      <c r="D137" s="74">
        <f t="shared" si="0"/>
        <v>1</v>
      </c>
      <c r="E137" s="70"/>
    </row>
    <row r="138" spans="1:5" x14ac:dyDescent="0.2">
      <c r="A138" s="72">
        <v>5241</v>
      </c>
      <c r="B138" s="70" t="s">
        <v>384</v>
      </c>
      <c r="C138" s="73">
        <v>972445.84</v>
      </c>
      <c r="D138" s="74">
        <f t="shared" si="0"/>
        <v>1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 t="str">
        <f t="shared" si="0"/>
        <v/>
      </c>
      <c r="E139" s="70"/>
    </row>
    <row r="140" spans="1:5" x14ac:dyDescent="0.2">
      <c r="A140" s="72">
        <v>5243</v>
      </c>
      <c r="B140" s="70" t="s">
        <v>386</v>
      </c>
      <c r="C140" s="73">
        <v>235453.73</v>
      </c>
      <c r="D140" s="74">
        <f t="shared" si="0"/>
        <v>1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 t="str">
        <f t="shared" si="0"/>
        <v/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 t="str">
        <f t="shared" si="0"/>
        <v/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 t="str">
        <f t="shared" si="0"/>
        <v/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 t="str">
        <f t="shared" si="0"/>
        <v/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 t="str">
        <f t="shared" si="0"/>
        <v/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 t="str">
        <f t="shared" si="0"/>
        <v/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 t="str">
        <f t="shared" si="0"/>
        <v/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 t="str">
        <f t="shared" si="0"/>
        <v/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 t="str">
        <f t="shared" si="0"/>
        <v/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 t="str">
        <f t="shared" si="0"/>
        <v/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 t="str">
        <f t="shared" si="0"/>
        <v/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 t="str">
        <f t="shared" si="0"/>
        <v/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 t="str">
        <f t="shared" si="0"/>
        <v/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 t="str">
        <f t="shared" si="0"/>
        <v/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 t="str">
        <f t="shared" si="0"/>
        <v/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 t="str">
        <f t="shared" si="0"/>
        <v/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 t="str">
        <f t="shared" si="0"/>
        <v/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 t="str">
        <f t="shared" si="0"/>
        <v/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 t="str">
        <f t="shared" si="0"/>
        <v/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 t="str">
        <f t="shared" si="0"/>
        <v/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 t="str">
        <f t="shared" si="0"/>
        <v/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 t="str">
        <f t="shared" si="0"/>
        <v/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 t="str">
        <f t="shared" ref="D163:D220" si="1">IFERROR(C163/C163,"")</f>
        <v/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 t="str">
        <f t="shared" si="1"/>
        <v/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 t="str">
        <f t="shared" si="1"/>
        <v/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 t="str">
        <f t="shared" si="1"/>
        <v/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 t="str">
        <f t="shared" si="1"/>
        <v/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 t="str">
        <f t="shared" si="1"/>
        <v/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 t="str">
        <f t="shared" si="1"/>
        <v/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 t="str">
        <f t="shared" si="1"/>
        <v/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 t="str">
        <f t="shared" si="1"/>
        <v/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 t="str">
        <f t="shared" si="1"/>
        <v/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 t="str">
        <f t="shared" si="1"/>
        <v/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 t="str">
        <f t="shared" si="1"/>
        <v/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 t="str">
        <f t="shared" si="1"/>
        <v/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 t="str">
        <f t="shared" si="1"/>
        <v/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 t="str">
        <f t="shared" si="1"/>
        <v/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 t="str">
        <f t="shared" si="1"/>
        <v/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 t="str">
        <f t="shared" si="1"/>
        <v/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 t="str">
        <f t="shared" si="1"/>
        <v/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 t="str">
        <f t="shared" si="1"/>
        <v/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 t="str">
        <f t="shared" si="1"/>
        <v/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 t="str">
        <f t="shared" si="1"/>
        <v/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 t="str">
        <f t="shared" si="1"/>
        <v/>
      </c>
      <c r="E184" s="70"/>
    </row>
    <row r="185" spans="1:5" x14ac:dyDescent="0.2">
      <c r="A185" s="72">
        <v>5500</v>
      </c>
      <c r="B185" s="70" t="s">
        <v>426</v>
      </c>
      <c r="C185" s="73">
        <v>822836.55</v>
      </c>
      <c r="D185" s="74">
        <f t="shared" si="1"/>
        <v>1</v>
      </c>
      <c r="E185" s="70"/>
    </row>
    <row r="186" spans="1:5" x14ac:dyDescent="0.2">
      <c r="A186" s="72">
        <v>5510</v>
      </c>
      <c r="B186" s="70" t="s">
        <v>427</v>
      </c>
      <c r="C186" s="73">
        <v>822836.55</v>
      </c>
      <c r="D186" s="74">
        <f t="shared" si="1"/>
        <v>1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 t="str">
        <f t="shared" si="1"/>
        <v/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 t="str">
        <f t="shared" si="1"/>
        <v/>
      </c>
      <c r="E188" s="70"/>
    </row>
    <row r="189" spans="1:5" x14ac:dyDescent="0.2">
      <c r="A189" s="72">
        <v>5513</v>
      </c>
      <c r="B189" s="70" t="s">
        <v>430</v>
      </c>
      <c r="C189" s="73">
        <v>401396.25</v>
      </c>
      <c r="D189" s="74">
        <f t="shared" si="1"/>
        <v>1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 t="str">
        <f t="shared" si="1"/>
        <v/>
      </c>
      <c r="E190" s="70"/>
    </row>
    <row r="191" spans="1:5" x14ac:dyDescent="0.2">
      <c r="A191" s="72">
        <v>5515</v>
      </c>
      <c r="B191" s="70" t="s">
        <v>432</v>
      </c>
      <c r="C191" s="73">
        <v>421440.3</v>
      </c>
      <c r="D191" s="74">
        <f t="shared" si="1"/>
        <v>1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 t="str">
        <f t="shared" si="1"/>
        <v/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 t="str">
        <f t="shared" si="1"/>
        <v/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 t="str">
        <f t="shared" si="1"/>
        <v/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 t="str">
        <f t="shared" si="1"/>
        <v/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 t="str">
        <f t="shared" si="1"/>
        <v/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 t="str">
        <f t="shared" si="1"/>
        <v/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 t="str">
        <f t="shared" si="1"/>
        <v/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 t="str">
        <f t="shared" si="1"/>
        <v/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 t="str">
        <f t="shared" si="1"/>
        <v/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 t="str">
        <f t="shared" si="1"/>
        <v/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 t="str">
        <f t="shared" si="1"/>
        <v/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 t="str">
        <f t="shared" si="1"/>
        <v/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 t="str">
        <f t="shared" si="1"/>
        <v/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 t="str">
        <f t="shared" si="1"/>
        <v/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 t="str">
        <f t="shared" si="1"/>
        <v/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 t="str">
        <f t="shared" si="1"/>
        <v/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 t="str">
        <f t="shared" si="1"/>
        <v/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 t="str">
        <f t="shared" si="1"/>
        <v/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 t="str">
        <f t="shared" si="1"/>
        <v/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 t="str">
        <f t="shared" si="1"/>
        <v/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 t="str">
        <f t="shared" si="1"/>
        <v/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 t="str">
        <f t="shared" si="1"/>
        <v/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 t="str">
        <f t="shared" si="1"/>
        <v/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 t="str">
        <f t="shared" si="1"/>
        <v/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 t="str">
        <f t="shared" si="1"/>
        <v/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 t="str">
        <f t="shared" si="1"/>
        <v/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 t="str">
        <f t="shared" si="1"/>
        <v/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 t="str">
        <f t="shared" si="1"/>
        <v/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 t="str">
        <f t="shared" si="1"/>
        <v/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55000000000000004" bottom="0.88" header="0.38" footer="0.17"/>
  <pageSetup scale="88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9" t="str">
        <f>ESF!A1</f>
        <v>Sistema para el Desarrollo Integral de la Familia en el Municipio de León Gto.</v>
      </c>
      <c r="B1" s="159"/>
      <c r="C1" s="159"/>
      <c r="D1" s="49" t="s">
        <v>179</v>
      </c>
      <c r="E1" s="50">
        <f>'Notas a los Edos Financieros'!D1</f>
        <v>2021</v>
      </c>
    </row>
    <row r="2" spans="1:5" ht="18.95" customHeight="1" x14ac:dyDescent="0.2">
      <c r="A2" s="159" t="s">
        <v>454</v>
      </c>
      <c r="B2" s="159"/>
      <c r="C2" s="159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9" t="str">
        <f>ESF!A3</f>
        <v>Correspondiente del 01 de enero al 31 de marzo 2021</v>
      </c>
      <c r="B3" s="159"/>
      <c r="C3" s="159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79700086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16501813.720000001</v>
      </c>
    </row>
    <row r="15" spans="1:5" x14ac:dyDescent="0.2">
      <c r="A15" s="55">
        <v>3220</v>
      </c>
      <c r="B15" s="51" t="s">
        <v>459</v>
      </c>
      <c r="C15" s="56">
        <v>-5331508.84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topLeftCell="A58" zoomScale="190" zoomScaleNormal="190" workbookViewId="0">
      <selection activeCell="C113" sqref="C113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9" t="str">
        <f>ESF!A1</f>
        <v>Sistema para el Desarrollo Integral de la Familia en el Municipio de León Gto.</v>
      </c>
      <c r="B1" s="159"/>
      <c r="C1" s="159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59" t="s">
        <v>472</v>
      </c>
      <c r="B2" s="159"/>
      <c r="C2" s="159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9" t="str">
        <f>ESF!A3</f>
        <v>Correspondiente del 01 de enero al 31 de marzo 2021</v>
      </c>
      <c r="B3" s="159"/>
      <c r="C3" s="159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99000</v>
      </c>
      <c r="D8" s="56">
        <v>113730</v>
      </c>
    </row>
    <row r="9" spans="1:5" x14ac:dyDescent="0.2">
      <c r="A9" s="55">
        <v>1112</v>
      </c>
      <c r="B9" s="51" t="s">
        <v>474</v>
      </c>
      <c r="C9" s="56">
        <v>30262503.09</v>
      </c>
      <c r="D9" s="56">
        <v>16240626.859999999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355625.49</v>
      </c>
      <c r="D11" s="56">
        <v>169.36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v>30717128.579999998</v>
      </c>
      <c r="D15" s="124">
        <v>16354526.220000001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v>0</v>
      </c>
      <c r="D20" s="151"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152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152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152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152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152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152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152">
        <v>0</v>
      </c>
    </row>
    <row r="28" spans="1:4" x14ac:dyDescent="0.2">
      <c r="A28" s="62">
        <v>1240</v>
      </c>
      <c r="B28" s="63" t="s">
        <v>223</v>
      </c>
      <c r="C28" s="124">
        <v>127263.6</v>
      </c>
      <c r="D28" s="151">
        <f>+C28</f>
        <v>127263.6</v>
      </c>
    </row>
    <row r="29" spans="1:4" x14ac:dyDescent="0.2">
      <c r="A29" s="55">
        <v>1241</v>
      </c>
      <c r="B29" s="51" t="s">
        <v>224</v>
      </c>
      <c r="C29" s="56">
        <v>22863.599999999999</v>
      </c>
      <c r="D29" s="152">
        <f>+C29</f>
        <v>22863.599999999999</v>
      </c>
    </row>
    <row r="30" spans="1:4" x14ac:dyDescent="0.2">
      <c r="A30" s="55">
        <v>1242</v>
      </c>
      <c r="B30" s="51" t="s">
        <v>225</v>
      </c>
      <c r="C30" s="56">
        <v>0</v>
      </c>
      <c r="D30" s="152">
        <v>0</v>
      </c>
    </row>
    <row r="31" spans="1:4" x14ac:dyDescent="0.2">
      <c r="A31" s="55">
        <v>1243</v>
      </c>
      <c r="B31" s="51" t="s">
        <v>226</v>
      </c>
      <c r="C31" s="56">
        <v>104400</v>
      </c>
      <c r="D31" s="152">
        <f>+C31</f>
        <v>104400</v>
      </c>
    </row>
    <row r="32" spans="1:4" x14ac:dyDescent="0.2">
      <c r="A32" s="55">
        <v>1244</v>
      </c>
      <c r="B32" s="51" t="s">
        <v>227</v>
      </c>
      <c r="C32" s="56">
        <v>0</v>
      </c>
      <c r="D32" s="152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152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152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152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152">
        <v>0</v>
      </c>
    </row>
    <row r="37" spans="1:4" x14ac:dyDescent="0.2">
      <c r="A37" s="62">
        <v>1250</v>
      </c>
      <c r="B37" s="63" t="s">
        <v>233</v>
      </c>
      <c r="C37" s="124">
        <v>0</v>
      </c>
      <c r="D37" s="151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152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152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152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152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152">
        <v>0</v>
      </c>
    </row>
    <row r="43" spans="1:4" x14ac:dyDescent="0.2">
      <c r="A43" s="55"/>
      <c r="B43" s="140" t="s">
        <v>614</v>
      </c>
      <c r="C43" s="124">
        <f>C20+C28+C37</f>
        <v>127263.6</v>
      </c>
      <c r="D43" s="124">
        <f>D20+D28+D37</f>
        <v>127263.6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51">
        <v>16501813.720000001</v>
      </c>
      <c r="D47" s="151">
        <v>-6778103.1799999997</v>
      </c>
    </row>
    <row r="48" spans="1:4" x14ac:dyDescent="0.2">
      <c r="A48" s="55"/>
      <c r="B48" s="140" t="s">
        <v>617</v>
      </c>
      <c r="C48" s="151">
        <f>+C49+C61+C93</f>
        <v>822836.55</v>
      </c>
      <c r="D48" s="151">
        <f>+D49+D61+D93</f>
        <v>3850321.09</v>
      </c>
    </row>
    <row r="49" spans="1:4" x14ac:dyDescent="0.2">
      <c r="A49" s="62">
        <v>5400</v>
      </c>
      <c r="B49" s="63" t="s">
        <v>412</v>
      </c>
      <c r="C49" s="151">
        <v>0</v>
      </c>
      <c r="D49" s="151">
        <v>0</v>
      </c>
    </row>
    <row r="50" spans="1:4" x14ac:dyDescent="0.2">
      <c r="A50" s="55">
        <v>5410</v>
      </c>
      <c r="B50" s="51" t="s">
        <v>621</v>
      </c>
      <c r="C50" s="152">
        <v>0</v>
      </c>
      <c r="D50" s="152">
        <v>0</v>
      </c>
    </row>
    <row r="51" spans="1:4" x14ac:dyDescent="0.2">
      <c r="A51" s="55">
        <v>5411</v>
      </c>
      <c r="B51" s="51" t="s">
        <v>414</v>
      </c>
      <c r="C51" s="152">
        <v>0</v>
      </c>
      <c r="D51" s="152">
        <v>0</v>
      </c>
    </row>
    <row r="52" spans="1:4" x14ac:dyDescent="0.2">
      <c r="A52" s="55">
        <v>5420</v>
      </c>
      <c r="B52" s="51" t="s">
        <v>622</v>
      </c>
      <c r="C52" s="152">
        <v>0</v>
      </c>
      <c r="D52" s="152">
        <v>0</v>
      </c>
    </row>
    <row r="53" spans="1:4" x14ac:dyDescent="0.2">
      <c r="A53" s="55">
        <v>5421</v>
      </c>
      <c r="B53" s="51" t="s">
        <v>417</v>
      </c>
      <c r="C53" s="152">
        <v>0</v>
      </c>
      <c r="D53" s="152">
        <v>0</v>
      </c>
    </row>
    <row r="54" spans="1:4" x14ac:dyDescent="0.2">
      <c r="A54" s="55">
        <v>5430</v>
      </c>
      <c r="B54" s="51" t="s">
        <v>623</v>
      </c>
      <c r="C54" s="152">
        <v>0</v>
      </c>
      <c r="D54" s="152">
        <v>0</v>
      </c>
    </row>
    <row r="55" spans="1:4" x14ac:dyDescent="0.2">
      <c r="A55" s="55">
        <v>5431</v>
      </c>
      <c r="B55" s="51" t="s">
        <v>420</v>
      </c>
      <c r="C55" s="152">
        <v>0</v>
      </c>
      <c r="D55" s="152">
        <v>0</v>
      </c>
    </row>
    <row r="56" spans="1:4" x14ac:dyDescent="0.2">
      <c r="A56" s="55">
        <v>5440</v>
      </c>
      <c r="B56" s="51" t="s">
        <v>624</v>
      </c>
      <c r="C56" s="152">
        <v>0</v>
      </c>
      <c r="D56" s="152">
        <v>0</v>
      </c>
    </row>
    <row r="57" spans="1:4" x14ac:dyDescent="0.2">
      <c r="A57" s="55">
        <v>5441</v>
      </c>
      <c r="B57" s="51" t="s">
        <v>624</v>
      </c>
      <c r="C57" s="152">
        <v>0</v>
      </c>
      <c r="D57" s="152">
        <v>0</v>
      </c>
    </row>
    <row r="58" spans="1:4" x14ac:dyDescent="0.2">
      <c r="A58" s="55">
        <v>5450</v>
      </c>
      <c r="B58" s="51" t="s">
        <v>625</v>
      </c>
      <c r="C58" s="152">
        <v>0</v>
      </c>
      <c r="D58" s="152">
        <v>0</v>
      </c>
    </row>
    <row r="59" spans="1:4" x14ac:dyDescent="0.2">
      <c r="A59" s="55">
        <v>5451</v>
      </c>
      <c r="B59" s="51" t="s">
        <v>424</v>
      </c>
      <c r="C59" s="152">
        <v>0</v>
      </c>
      <c r="D59" s="152">
        <v>0</v>
      </c>
    </row>
    <row r="60" spans="1:4" x14ac:dyDescent="0.2">
      <c r="A60" s="55">
        <v>5452</v>
      </c>
      <c r="B60" s="51" t="s">
        <v>425</v>
      </c>
      <c r="C60" s="152">
        <v>0</v>
      </c>
      <c r="D60" s="152">
        <v>0</v>
      </c>
    </row>
    <row r="61" spans="1:4" x14ac:dyDescent="0.2">
      <c r="A61" s="62">
        <v>5500</v>
      </c>
      <c r="B61" s="63" t="s">
        <v>426</v>
      </c>
      <c r="C61" s="151">
        <v>822836.55</v>
      </c>
      <c r="D61" s="151">
        <v>3850321.09</v>
      </c>
    </row>
    <row r="62" spans="1:4" x14ac:dyDescent="0.2">
      <c r="A62" s="55">
        <v>5510</v>
      </c>
      <c r="B62" s="51" t="s">
        <v>427</v>
      </c>
      <c r="C62" s="56">
        <v>822836.55</v>
      </c>
      <c r="D62" s="56">
        <v>3850321.09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401396.25</v>
      </c>
      <c r="D65" s="56">
        <v>1642020.24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421440.3</v>
      </c>
      <c r="D67" s="56">
        <v>2208300.85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+C98</f>
        <v>0</v>
      </c>
      <c r="D96" s="124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+C98</f>
        <v>0</v>
      </c>
      <c r="D102" s="124">
        <v>0</v>
      </c>
    </row>
    <row r="103" spans="1:4" x14ac:dyDescent="0.2">
      <c r="A103" s="62">
        <v>1120</v>
      </c>
      <c r="B103" s="141" t="s">
        <v>620</v>
      </c>
      <c r="C103" s="124">
        <f>+C111+C112</f>
        <v>0</v>
      </c>
      <c r="D103" s="124"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17324650.27</v>
      </c>
      <c r="D113" s="124">
        <f>D47+D48-D102</f>
        <v>-2927782.09</v>
      </c>
    </row>
    <row r="114" spans="1:4" x14ac:dyDescent="0.2">
      <c r="C114" s="56"/>
    </row>
    <row r="115" spans="1:4" x14ac:dyDescent="0.2">
      <c r="B115" s="42" t="s">
        <v>649</v>
      </c>
    </row>
    <row r="116" spans="1:4" x14ac:dyDescent="0.2">
      <c r="C116" s="56"/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1.23" header="0.31496062992125984" footer="0.31496062992125984"/>
  <pageSetup paperSize="9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="160" zoomScaleNormal="160" zoomScaleSheetLayoutView="12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2021-04-21T18:07:40Z</cp:lastPrinted>
  <dcterms:created xsi:type="dcterms:W3CDTF">2012-12-11T20:36:24Z</dcterms:created>
  <dcterms:modified xsi:type="dcterms:W3CDTF">2021-04-22T20:04:02Z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